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81" yWindow="65461" windowWidth="15480" windowHeight="9720" tabRatio="825" activeTab="0"/>
  </bookViews>
  <sheets>
    <sheet name="дек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<sst xmlns="http://schemas.openxmlformats.org/spreadsheetml/2006/main" count="72" uniqueCount="65">
  <si>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Наименование статьи</t>
  </si>
  <si>
    <t>Кассовый расход</t>
  </si>
  <si>
    <t>остаток</t>
  </si>
  <si>
    <t>% выполнения</t>
  </si>
  <si>
    <t>начисления на ОТ</t>
  </si>
  <si>
    <t>Итого:</t>
  </si>
  <si>
    <t>Главный бухгалтер</t>
  </si>
  <si>
    <t>спецсвязь</t>
  </si>
  <si>
    <t>Е.Е.Лаврова</t>
  </si>
  <si>
    <t>111</t>
  </si>
  <si>
    <t>112</t>
  </si>
  <si>
    <t>244</t>
  </si>
  <si>
    <t>целевая статья</t>
  </si>
  <si>
    <t>вид расхода</t>
  </si>
  <si>
    <t>увеличение стоимости основных средств</t>
  </si>
  <si>
    <t>увеличение стоимости матер.запасов</t>
  </si>
  <si>
    <t>заработная плата</t>
  </si>
  <si>
    <t>компенсация проезда в отпуск</t>
  </si>
  <si>
    <t>проезд в служебную командировку</t>
  </si>
  <si>
    <t xml:space="preserve">ФКП Образовательное учреждение № 255 ФСИН </t>
  </si>
  <si>
    <t>119</t>
  </si>
  <si>
    <t>неиспользованные ПОФ</t>
  </si>
  <si>
    <t>расход за месяц</t>
  </si>
  <si>
    <t>доведенные  ПОФ</t>
  </si>
  <si>
    <t>ЛБО</t>
  </si>
  <si>
    <t>обучение</t>
  </si>
  <si>
    <t>по Указу Президента</t>
  </si>
  <si>
    <t>852</t>
  </si>
  <si>
    <t>госпошлина</t>
  </si>
  <si>
    <t>Всего по 111</t>
  </si>
  <si>
    <t xml:space="preserve">               </t>
  </si>
  <si>
    <t>0704 424 06 90059</t>
  </si>
  <si>
    <t xml:space="preserve">0704 424 06 90059 </t>
  </si>
  <si>
    <t>0305 424 069 0049</t>
  </si>
  <si>
    <t>0704 424 06 93987</t>
  </si>
  <si>
    <t>ЛБО под БО</t>
  </si>
  <si>
    <t xml:space="preserve">бланки </t>
  </si>
  <si>
    <t>пекарь</t>
  </si>
  <si>
    <t>электромонтер</t>
  </si>
  <si>
    <t>канцтовары</t>
  </si>
  <si>
    <t>Всего по 0705    244</t>
  </si>
  <si>
    <t>Всего по 0704   244</t>
  </si>
  <si>
    <t>0704 424 06 90059 244</t>
  </si>
  <si>
    <t>310</t>
  </si>
  <si>
    <t>340</t>
  </si>
  <si>
    <t>226</t>
  </si>
  <si>
    <t>0705 424 06 90059 244</t>
  </si>
  <si>
    <t>педагог СПО</t>
  </si>
  <si>
    <t>охрана труда</t>
  </si>
  <si>
    <t>мастер по</t>
  </si>
  <si>
    <t>ПБ</t>
  </si>
  <si>
    <t>материаловедение</t>
  </si>
  <si>
    <t>мебель школьная</t>
  </si>
  <si>
    <t>экран для проектора</t>
  </si>
  <si>
    <t>СОУТ</t>
  </si>
  <si>
    <t>электроды</t>
  </si>
  <si>
    <t>Психиатр.освидетельств.</t>
  </si>
  <si>
    <t>фотоаппарат</t>
  </si>
  <si>
    <t>кресло</t>
  </si>
  <si>
    <t>материалы для швейки</t>
  </si>
  <si>
    <t>изготовитель лент</t>
  </si>
  <si>
    <t>0704 424 06 92501</t>
  </si>
  <si>
    <t>заработная плата(резерв)</t>
  </si>
  <si>
    <t>фонды(резерв)</t>
  </si>
  <si>
    <t>по состоянию на 31.12.2023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</si>
</sst>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\-#,##0.00"/>
    <numFmt numFmtId="177" formatCode="#,##0.00_ ;[Red]\-#,##0.00\ "/>
    <numFmt numFmtId="178" formatCode="#,##0.0_ ;[Red]\-#,##0.0\ "/>
    <numFmt numFmtId="179" formatCode="0.00_ ;[Red]\-0.00\ "/>
    <numFmt numFmtId="180" formatCode="0_ ;[Red]\-0\ "/>
    <numFmt numFmtId="181" formatCode="#,##0.0000000000_ ;[Red]\-#,##0.0000000000\ 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62"/>
      <name val="Arial Cyr"/>
      <family val="2"/>
    </font>
    <font>
      <sz val="10"/>
      <color indexed="62"/>
      <name val="Times New Roman"/>
      <family val="1"/>
    </font>
    <font>
      <sz val="10"/>
      <color theme="3" tint="0.39998000860214233"/>
      <name val="Arial Cyr"/>
      <family val="2"/>
    </font>
    <font>
      <sz val="10"/>
      <color theme="3" tint="0.39998000860214233"/>
      <name val="Times New Roman"/>
      <family val="1"/>
    </font>
    <font>
      <sz val="10"/>
      <color rgb="FFFF0000"/>
      <name val="Arial Cyr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/>
      <right style="thin"/>
      <top style="thin">
        <color indexed="6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28" fillId="24" borderId="0" xfId="0" applyNumberFormat="1" applyFont="1" applyFill="1" applyBorder="1" applyAlignment="1">
      <alignment horizontal="center" vertical="top" wrapText="1"/>
    </xf>
    <xf numFmtId="0" fontId="27" fillId="24" borderId="0" xfId="0" applyFont="1" applyFill="1" applyBorder="1" applyAlignment="1">
      <alignment horizontal="center" vertical="top" wrapText="1"/>
    </xf>
    <xf numFmtId="4" fontId="30" fillId="24" borderId="0" xfId="0" applyNumberFormat="1" applyFont="1" applyFill="1" applyBorder="1" applyAlignment="1">
      <alignment vertical="top" wrapText="1"/>
    </xf>
    <xf numFmtId="4" fontId="29" fillId="24" borderId="0" xfId="0" applyNumberFormat="1" applyFont="1" applyFill="1" applyBorder="1" applyAlignment="1">
      <alignment vertical="top" wrapText="1"/>
    </xf>
    <xf numFmtId="2" fontId="31" fillId="0" borderId="0" xfId="0" applyNumberFormat="1" applyFont="1" applyBorder="1" applyAlignment="1">
      <alignment vertical="justify"/>
    </xf>
    <xf numFmtId="0" fontId="28" fillId="0" borderId="0" xfId="0" applyFont="1" applyFill="1" applyBorder="1" applyAlignment="1">
      <alignment horizontal="center" vertical="top" wrapText="1"/>
    </xf>
    <xf numFmtId="4" fontId="29" fillId="0" borderId="0" xfId="0" applyNumberFormat="1" applyFont="1" applyAlignment="1">
      <alignment/>
    </xf>
    <xf numFmtId="2" fontId="28" fillId="0" borderId="0" xfId="0" applyNumberFormat="1" applyFont="1" applyBorder="1" applyAlignment="1">
      <alignment vertical="justify"/>
    </xf>
    <xf numFmtId="0" fontId="24" fillId="0" borderId="0" xfId="0" applyFont="1" applyAlignment="1">
      <alignment/>
    </xf>
    <xf numFmtId="4" fontId="31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2" fontId="27" fillId="0" borderId="10" xfId="0" applyNumberFormat="1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49" fontId="28" fillId="24" borderId="11" xfId="0" applyNumberFormat="1" applyFont="1" applyFill="1" applyBorder="1" applyAlignment="1">
      <alignment horizontal="center" vertical="center" wrapText="1"/>
    </xf>
    <xf numFmtId="49" fontId="28" fillId="24" borderId="12" xfId="0" applyNumberFormat="1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4" fontId="29" fillId="24" borderId="13" xfId="0" applyNumberFormat="1" applyFont="1" applyFill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vertical="center"/>
    </xf>
    <xf numFmtId="0" fontId="27" fillId="24" borderId="14" xfId="0" applyFont="1" applyFill="1" applyBorder="1" applyAlignment="1">
      <alignment vertical="top" wrapText="1"/>
    </xf>
    <xf numFmtId="4" fontId="24" fillId="24" borderId="15" xfId="0" applyNumberFormat="1" applyFont="1" applyFill="1" applyBorder="1" applyAlignment="1">
      <alignment vertical="top" wrapText="1"/>
    </xf>
    <xf numFmtId="0" fontId="33" fillId="0" borderId="0" xfId="0" applyFont="1" applyAlignment="1">
      <alignment/>
    </xf>
    <xf numFmtId="4" fontId="34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4" fontId="29" fillId="0" borderId="0" xfId="0" applyNumberFormat="1" applyFont="1" applyAlignment="1">
      <alignment horizontal="center" vertical="center"/>
    </xf>
    <xf numFmtId="4" fontId="29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4" fontId="0" fillId="0" borderId="0" xfId="0" applyNumberFormat="1" applyAlignment="1">
      <alignment/>
    </xf>
    <xf numFmtId="0" fontId="39" fillId="0" borderId="0" xfId="0" applyFont="1" applyAlignment="1">
      <alignment/>
    </xf>
    <xf numFmtId="2" fontId="27" fillId="0" borderId="16" xfId="0" applyNumberFormat="1" applyFont="1" applyBorder="1" applyAlignment="1">
      <alignment vertical="justify"/>
    </xf>
    <xf numFmtId="0" fontId="24" fillId="0" borderId="10" xfId="0" applyFont="1" applyBorder="1" applyAlignment="1">
      <alignment/>
    </xf>
    <xf numFmtId="4" fontId="24" fillId="0" borderId="10" xfId="0" applyNumberFormat="1" applyFont="1" applyBorder="1" applyAlignment="1">
      <alignment horizontal="center"/>
    </xf>
    <xf numFmtId="4" fontId="31" fillId="0" borderId="10" xfId="0" applyNumberFormat="1" applyFont="1" applyBorder="1" applyAlignment="1">
      <alignment horizontal="center"/>
    </xf>
    <xf numFmtId="0" fontId="28" fillId="24" borderId="17" xfId="0" applyFont="1" applyFill="1" applyBorder="1" applyAlignment="1">
      <alignment horizontal="center" vertical="center" wrapText="1"/>
    </xf>
    <xf numFmtId="4" fontId="28" fillId="24" borderId="18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18" fillId="0" borderId="0" xfId="0" applyFont="1" applyBorder="1" applyAlignment="1">
      <alignment wrapText="1"/>
    </xf>
    <xf numFmtId="4" fontId="28" fillId="24" borderId="15" xfId="0" applyNumberFormat="1" applyFont="1" applyFill="1" applyBorder="1" applyAlignment="1">
      <alignment horizontal="center" vertical="center" wrapText="1"/>
    </xf>
    <xf numFmtId="2" fontId="29" fillId="0" borderId="19" xfId="0" applyNumberFormat="1" applyFont="1" applyBorder="1" applyAlignment="1">
      <alignment horizontal="center" vertical="center" wrapText="1"/>
    </xf>
    <xf numFmtId="4" fontId="28" fillId="24" borderId="0" xfId="0" applyNumberFormat="1" applyFont="1" applyFill="1" applyBorder="1" applyAlignment="1">
      <alignment horizontal="center" vertical="center" wrapText="1"/>
    </xf>
    <xf numFmtId="4" fontId="28" fillId="24" borderId="17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Alignment="1">
      <alignment/>
    </xf>
    <xf numFmtId="4" fontId="40" fillId="0" borderId="20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4" fontId="24" fillId="0" borderId="21" xfId="53" applyNumberFormat="1" applyFont="1" applyBorder="1" applyAlignment="1">
      <alignment horizontal="center" vertical="center"/>
      <protection/>
    </xf>
    <xf numFmtId="4" fontId="24" fillId="24" borderId="10" xfId="0" applyNumberFormat="1" applyFont="1" applyFill="1" applyBorder="1" applyAlignment="1">
      <alignment horizontal="center" vertical="center" wrapText="1"/>
    </xf>
    <xf numFmtId="49" fontId="28" fillId="24" borderId="22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 horizontal="center"/>
    </xf>
    <xf numFmtId="4" fontId="22" fillId="0" borderId="0" xfId="0" applyNumberFormat="1" applyFont="1" applyAlignment="1">
      <alignment/>
    </xf>
    <xf numFmtId="4" fontId="24" fillId="0" borderId="23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justify"/>
    </xf>
    <xf numFmtId="4" fontId="24" fillId="0" borderId="10" xfId="0" applyNumberFormat="1" applyFont="1" applyBorder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178" fontId="0" fillId="0" borderId="0" xfId="0" applyNumberFormat="1" applyAlignment="1">
      <alignment/>
    </xf>
    <xf numFmtId="4" fontId="24" fillId="0" borderId="10" xfId="0" applyNumberFormat="1" applyFont="1" applyBorder="1" applyAlignment="1">
      <alignment/>
    </xf>
    <xf numFmtId="4" fontId="24" fillId="24" borderId="13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/>
    </xf>
    <xf numFmtId="4" fontId="42" fillId="24" borderId="10" xfId="0" applyNumberFormat="1" applyFont="1" applyFill="1" applyBorder="1" applyAlignment="1">
      <alignment horizontal="center" vertical="center" wrapText="1"/>
    </xf>
    <xf numFmtId="4" fontId="42" fillId="0" borderId="21" xfId="53" applyNumberFormat="1" applyFont="1" applyBorder="1" applyAlignment="1">
      <alignment horizontal="center" vertical="center"/>
      <protection/>
    </xf>
    <xf numFmtId="2" fontId="28" fillId="0" borderId="13" xfId="0" applyNumberFormat="1" applyFont="1" applyBorder="1" applyAlignment="1">
      <alignment horizontal="center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/>
    </xf>
    <xf numFmtId="4" fontId="24" fillId="0" borderId="0" xfId="53" applyNumberFormat="1" applyFont="1" applyBorder="1" applyAlignment="1">
      <alignment horizontal="center" vertical="center"/>
      <protection/>
    </xf>
    <xf numFmtId="0" fontId="27" fillId="24" borderId="10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49" fontId="28" fillId="24" borderId="24" xfId="0" applyNumberFormat="1" applyFont="1" applyFill="1" applyBorder="1" applyAlignment="1">
      <alignment horizontal="center" vertical="center" wrapText="1"/>
    </xf>
    <xf numFmtId="2" fontId="27" fillId="25" borderId="10" xfId="0" applyNumberFormat="1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 wrapText="1"/>
    </xf>
    <xf numFmtId="4" fontId="24" fillId="25" borderId="10" xfId="0" applyNumberFormat="1" applyFont="1" applyFill="1" applyBorder="1" applyAlignment="1">
      <alignment horizontal="center" vertical="center" wrapText="1"/>
    </xf>
    <xf numFmtId="49" fontId="28" fillId="26" borderId="11" xfId="0" applyNumberFormat="1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4" fontId="29" fillId="26" borderId="10" xfId="0" applyNumberFormat="1" applyFont="1" applyFill="1" applyBorder="1" applyAlignment="1">
      <alignment horizontal="center" vertical="center" wrapText="1"/>
    </xf>
    <xf numFmtId="2" fontId="27" fillId="26" borderId="10" xfId="0" applyNumberFormat="1" applyFont="1" applyFill="1" applyBorder="1" applyAlignment="1">
      <alignment horizontal="center" vertical="center"/>
    </xf>
    <xf numFmtId="4" fontId="24" fillId="26" borderId="10" xfId="0" applyNumberFormat="1" applyFont="1" applyFill="1" applyBorder="1" applyAlignment="1">
      <alignment horizontal="center" vertical="center" wrapText="1"/>
    </xf>
    <xf numFmtId="4" fontId="29" fillId="27" borderId="10" xfId="0" applyNumberFormat="1" applyFont="1" applyFill="1" applyBorder="1" applyAlignment="1">
      <alignment horizontal="center" vertical="center" wrapText="1"/>
    </xf>
    <xf numFmtId="2" fontId="27" fillId="27" borderId="10" xfId="0" applyNumberFormat="1" applyFont="1" applyFill="1" applyBorder="1" applyAlignment="1">
      <alignment horizontal="center" vertical="center"/>
    </xf>
    <xf numFmtId="4" fontId="24" fillId="0" borderId="25" xfId="53" applyNumberFormat="1" applyFont="1" applyBorder="1" applyAlignment="1">
      <alignment horizontal="center" vertical="center"/>
      <protection/>
    </xf>
    <xf numFmtId="0" fontId="27" fillId="27" borderId="10" xfId="0" applyFont="1" applyFill="1" applyBorder="1" applyAlignment="1">
      <alignment horizontal="center" vertical="center" wrapText="1"/>
    </xf>
    <xf numFmtId="4" fontId="24" fillId="27" borderId="10" xfId="0" applyNumberFormat="1" applyFont="1" applyFill="1" applyBorder="1" applyAlignment="1">
      <alignment horizontal="center" vertical="center" wrapText="1"/>
    </xf>
    <xf numFmtId="4" fontId="24" fillId="0" borderId="26" xfId="53" applyNumberFormat="1" applyFont="1" applyBorder="1" applyAlignment="1">
      <alignment horizontal="center" vertical="center"/>
      <protection/>
    </xf>
    <xf numFmtId="4" fontId="0" fillId="27" borderId="10" xfId="0" applyNumberFormat="1" applyFill="1" applyBorder="1" applyAlignment="1">
      <alignment horizontal="center"/>
    </xf>
    <xf numFmtId="4" fontId="24" fillId="27" borderId="10" xfId="53" applyNumberFormat="1" applyFont="1" applyFill="1" applyBorder="1" applyAlignment="1">
      <alignment horizontal="center" vertical="center"/>
      <protection/>
    </xf>
    <xf numFmtId="4" fontId="24" fillId="27" borderId="10" xfId="0" applyNumberFormat="1" applyFont="1" applyFill="1" applyBorder="1" applyAlignment="1">
      <alignment horizontal="center"/>
    </xf>
    <xf numFmtId="0" fontId="27" fillId="24" borderId="22" xfId="0" applyFont="1" applyFill="1" applyBorder="1" applyAlignment="1">
      <alignment horizontal="center" vertical="center" wrapText="1"/>
    </xf>
    <xf numFmtId="4" fontId="24" fillId="0" borderId="12" xfId="53" applyNumberFormat="1" applyFont="1" applyBorder="1" applyAlignment="1">
      <alignment horizontal="center" vertical="center"/>
      <protection/>
    </xf>
    <xf numFmtId="0" fontId="0" fillId="0" borderId="0" xfId="0" applyAlignment="1">
      <alignment horizontal="right"/>
    </xf>
    <xf numFmtId="4" fontId="41" fillId="0" borderId="0" xfId="0" applyNumberFormat="1" applyFont="1" applyAlignment="1">
      <alignment horizontal="center"/>
    </xf>
    <xf numFmtId="4" fontId="40" fillId="0" borderId="0" xfId="0" applyNumberFormat="1" applyFont="1" applyAlignment="1">
      <alignment/>
    </xf>
    <xf numFmtId="4" fontId="24" fillId="27" borderId="13" xfId="0" applyNumberFormat="1" applyFont="1" applyFill="1" applyBorder="1" applyAlignment="1">
      <alignment/>
    </xf>
    <xf numFmtId="4" fontId="24" fillId="27" borderId="10" xfId="0" applyNumberFormat="1" applyFont="1" applyFill="1" applyBorder="1" applyAlignment="1">
      <alignment/>
    </xf>
    <xf numFmtId="0" fontId="24" fillId="27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2" fontId="27" fillId="28" borderId="10" xfId="0" applyNumberFormat="1" applyFont="1" applyFill="1" applyBorder="1" applyAlignment="1">
      <alignment horizontal="center" vertical="center"/>
    </xf>
    <xf numFmtId="0" fontId="28" fillId="28" borderId="10" xfId="0" applyFont="1" applyFill="1" applyBorder="1" applyAlignment="1">
      <alignment horizontal="center" vertical="center" wrapText="1"/>
    </xf>
    <xf numFmtId="4" fontId="24" fillId="28" borderId="10" xfId="0" applyNumberFormat="1" applyFont="1" applyFill="1" applyBorder="1" applyAlignment="1">
      <alignment horizontal="center" vertical="center" wrapText="1"/>
    </xf>
    <xf numFmtId="4" fontId="24" fillId="28" borderId="26" xfId="53" applyNumberFormat="1" applyFont="1" applyFill="1" applyBorder="1" applyAlignment="1">
      <alignment horizontal="center" vertical="center"/>
      <protection/>
    </xf>
    <xf numFmtId="4" fontId="24" fillId="28" borderId="0" xfId="53" applyNumberFormat="1" applyFont="1" applyFill="1" applyBorder="1" applyAlignment="1">
      <alignment horizontal="center" vertical="center"/>
      <protection/>
    </xf>
    <xf numFmtId="0" fontId="28" fillId="28" borderId="13" xfId="0" applyFont="1" applyFill="1" applyBorder="1" applyAlignment="1">
      <alignment horizontal="center" vertical="center" wrapText="1"/>
    </xf>
    <xf numFmtId="49" fontId="28" fillId="27" borderId="11" xfId="0" applyNumberFormat="1" applyFont="1" applyFill="1" applyBorder="1" applyAlignment="1">
      <alignment horizontal="center" vertical="center" wrapText="1"/>
    </xf>
    <xf numFmtId="49" fontId="28" fillId="28" borderId="1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27" borderId="10" xfId="0" applyFill="1" applyBorder="1" applyAlignment="1">
      <alignment horizontal="center"/>
    </xf>
    <xf numFmtId="4" fontId="41" fillId="27" borderId="10" xfId="0" applyNumberFormat="1" applyFont="1" applyFill="1" applyBorder="1" applyAlignment="1">
      <alignment/>
    </xf>
    <xf numFmtId="0" fontId="33" fillId="0" borderId="0" xfId="0" applyFont="1" applyAlignment="1">
      <alignment horizontal="center"/>
    </xf>
    <xf numFmtId="49" fontId="35" fillId="26" borderId="24" xfId="0" applyNumberFormat="1" applyFont="1" applyFill="1" applyBorder="1" applyAlignment="1">
      <alignment horizontal="center" vertical="center" wrapText="1"/>
    </xf>
    <xf numFmtId="49" fontId="35" fillId="26" borderId="11" xfId="0" applyNumberFormat="1" applyFont="1" applyFill="1" applyBorder="1" applyAlignment="1">
      <alignment horizontal="center" vertical="center" wrapText="1"/>
    </xf>
    <xf numFmtId="49" fontId="28" fillId="24" borderId="24" xfId="0" applyNumberFormat="1" applyFont="1" applyFill="1" applyBorder="1" applyAlignment="1">
      <alignment horizontal="center" vertical="center" wrapText="1"/>
    </xf>
    <xf numFmtId="49" fontId="28" fillId="27" borderId="11" xfId="0" applyNumberFormat="1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 vertical="center" wrapText="1"/>
    </xf>
    <xf numFmtId="0" fontId="28" fillId="24" borderId="27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 wrapText="1"/>
    </xf>
    <xf numFmtId="0" fontId="28" fillId="24" borderId="28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28" fillId="24" borderId="29" xfId="0" applyFont="1" applyFill="1" applyBorder="1" applyAlignment="1">
      <alignment horizontal="center" vertical="center" wrapText="1"/>
    </xf>
    <xf numFmtId="49" fontId="28" fillId="27" borderId="24" xfId="0" applyNumberFormat="1" applyFont="1" applyFill="1" applyBorder="1" applyAlignment="1">
      <alignment horizontal="center" vertical="center" wrapText="1"/>
    </xf>
    <xf numFmtId="0" fontId="28" fillId="27" borderId="22" xfId="0" applyFont="1" applyFill="1" applyBorder="1" applyAlignment="1">
      <alignment horizontal="center" vertical="center" wrapText="1"/>
    </xf>
    <xf numFmtId="0" fontId="28" fillId="27" borderId="30" xfId="0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center" vertical="center" wrapText="1"/>
    </xf>
    <xf numFmtId="49" fontId="35" fillId="24" borderId="24" xfId="0" applyNumberFormat="1" applyFont="1" applyFill="1" applyBorder="1" applyAlignment="1">
      <alignment horizontal="center" vertical="center" wrapText="1"/>
    </xf>
    <xf numFmtId="49" fontId="35" fillId="24" borderId="11" xfId="0" applyNumberFormat="1" applyFont="1" applyFill="1" applyBorder="1" applyAlignment="1">
      <alignment horizontal="center" vertical="center" wrapText="1"/>
    </xf>
    <xf numFmtId="49" fontId="28" fillId="24" borderId="22" xfId="0" applyNumberFormat="1" applyFont="1" applyFill="1" applyBorder="1" applyAlignment="1">
      <alignment horizontal="center" vertical="center" wrapText="1"/>
    </xf>
    <xf numFmtId="49" fontId="28" fillId="24" borderId="12" xfId="0" applyNumberFormat="1" applyFont="1" applyFill="1" applyBorder="1" applyAlignment="1">
      <alignment horizontal="center" vertical="center" wrapText="1"/>
    </xf>
    <xf numFmtId="49" fontId="28" fillId="28" borderId="24" xfId="0" applyNumberFormat="1" applyFont="1" applyFill="1" applyBorder="1" applyAlignment="1">
      <alignment horizontal="center" vertical="center" wrapText="1"/>
    </xf>
    <xf numFmtId="49" fontId="28" fillId="28" borderId="1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28" fillId="24" borderId="31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4.201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</xdr:row>
      <xdr:rowOff>38100</xdr:rowOff>
    </xdr:from>
    <xdr:to>
      <xdr:col>3</xdr:col>
      <xdr:colOff>1495425</xdr:colOff>
      <xdr:row>45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9839325"/>
          <a:ext cx="1495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2"/>
  <sheetViews>
    <sheetView tabSelected="1" zoomScalePageLayoutView="0" workbookViewId="0" topLeftCell="A4">
      <selection activeCell="I8" sqref="I8"/>
    </sheetView>
  </sheetViews>
  <sheetFormatPr defaultColWidth="9.125" defaultRowHeight="12.75"/>
  <cols>
    <col min="1" max="1" width="10.875" style="0" bestFit="1" customWidth="1"/>
    <col min="2" max="2" width="9.625" style="0" customWidth="1"/>
    <col min="3" max="3" width="7.75390625" style="0" customWidth="1"/>
    <col min="4" max="4" width="21.375" style="0" customWidth="1"/>
    <col min="5" max="5" width="13.875" style="0" customWidth="1"/>
    <col min="6" max="6" width="13.375" style="0" customWidth="1"/>
    <col min="7" max="7" width="13.25390625" style="0" customWidth="1"/>
    <col min="8" max="8" width="14.25390625" style="0" customWidth="1"/>
    <col min="9" max="9" width="11.875" style="0" customWidth="1"/>
    <col min="10" max="10" width="11.25390625" style="0" customWidth="1"/>
    <col min="11" max="11" width="13.00390625" style="0" customWidth="1"/>
    <col min="12" max="12" width="11.75390625" style="0" customWidth="1"/>
    <col min="13" max="13" width="12.875" style="0" customWidth="1"/>
    <col min="14" max="14" width="13.625" style="0" customWidth="1"/>
    <col min="16" max="16" width="15.00390625" style="0" customWidth="1"/>
  </cols>
  <sheetData>
    <row r="1" ht="9.75" customHeight="1"/>
    <row r="2" spans="1:8" ht="15.75">
      <c r="A2" s="138" t="s">
        <v>19</v>
      </c>
      <c r="B2" s="138"/>
      <c r="C2" s="138"/>
      <c r="D2" s="138"/>
      <c r="E2" s="138"/>
      <c r="F2" s="138"/>
      <c r="G2" s="138"/>
      <c r="H2" s="138"/>
    </row>
    <row r="3" spans="1:9" ht="15.75">
      <c r="A3" s="139" t="s">
        <v>64</v>
      </c>
      <c r="B3" s="139"/>
      <c r="C3" s="139"/>
      <c r="D3" s="139"/>
      <c r="E3" s="139"/>
      <c r="F3" s="139"/>
      <c r="G3" s="139"/>
      <c r="H3" s="139"/>
      <c r="I3" s="34"/>
    </row>
    <row r="4" spans="1:9" ht="11.25" customHeight="1" thickBot="1">
      <c r="A4" s="44"/>
      <c r="B4" s="140"/>
      <c r="C4" s="140"/>
      <c r="D4" s="140"/>
      <c r="E4" s="44"/>
      <c r="F4" s="44"/>
      <c r="I4" s="60"/>
    </row>
    <row r="5" spans="1:13" ht="26.25" thickBot="1">
      <c r="A5" s="141" t="s">
        <v>0</v>
      </c>
      <c r="B5" s="142"/>
      <c r="C5" s="142"/>
      <c r="D5" s="143"/>
      <c r="E5" s="45" t="s">
        <v>24</v>
      </c>
      <c r="F5" s="45" t="s">
        <v>1</v>
      </c>
      <c r="G5" s="45" t="s">
        <v>2</v>
      </c>
      <c r="H5" s="46" t="s">
        <v>3</v>
      </c>
      <c r="I5" s="48" t="s">
        <v>23</v>
      </c>
      <c r="J5" s="41" t="s">
        <v>22</v>
      </c>
      <c r="K5" s="41" t="s">
        <v>21</v>
      </c>
      <c r="L5" s="48" t="s">
        <v>35</v>
      </c>
      <c r="M5" s="47"/>
    </row>
    <row r="6" spans="1:13" ht="28.5" customHeight="1" thickBot="1">
      <c r="A6" s="141" t="s">
        <v>12</v>
      </c>
      <c r="B6" s="142"/>
      <c r="C6" s="40" t="s">
        <v>13</v>
      </c>
      <c r="D6" s="26"/>
      <c r="E6" s="27"/>
      <c r="F6" s="27"/>
      <c r="G6" s="27"/>
      <c r="H6" s="36"/>
      <c r="I6" s="57"/>
      <c r="J6" s="50"/>
      <c r="K6" s="43"/>
      <c r="L6" s="71"/>
      <c r="M6" s="98"/>
    </row>
    <row r="7" spans="1:13" ht="16.5" customHeight="1">
      <c r="A7" s="134" t="s">
        <v>31</v>
      </c>
      <c r="B7" s="135"/>
      <c r="C7" s="22" t="s">
        <v>9</v>
      </c>
      <c r="D7" s="23" t="s">
        <v>16</v>
      </c>
      <c r="E7" s="65">
        <v>12780745</v>
      </c>
      <c r="F7" s="66">
        <v>12780745</v>
      </c>
      <c r="G7" s="65">
        <f>E7-F7</f>
        <v>0</v>
      </c>
      <c r="H7" s="25">
        <f aca="true" t="shared" si="0" ref="H7:H15">F7/E7*100</f>
        <v>100</v>
      </c>
      <c r="I7" s="42"/>
      <c r="J7" s="66"/>
      <c r="K7" s="99"/>
      <c r="L7" s="59"/>
      <c r="M7" s="97"/>
    </row>
    <row r="8" spans="1:16" ht="16.5" customHeight="1">
      <c r="A8" s="119"/>
      <c r="B8" s="120"/>
      <c r="C8" s="22"/>
      <c r="D8" s="23" t="s">
        <v>26</v>
      </c>
      <c r="E8" s="65">
        <v>6908514</v>
      </c>
      <c r="F8" s="66">
        <v>6908514</v>
      </c>
      <c r="G8" s="65">
        <f>E8-F8</f>
        <v>0</v>
      </c>
      <c r="H8" s="25">
        <f t="shared" si="0"/>
        <v>100</v>
      </c>
      <c r="I8" s="42"/>
      <c r="J8" s="66"/>
      <c r="K8" s="99"/>
      <c r="L8" s="59"/>
      <c r="M8" s="97"/>
      <c r="N8" s="34"/>
      <c r="P8" s="34"/>
    </row>
    <row r="9" spans="1:16" ht="21.75" customHeight="1">
      <c r="A9" s="132" t="s">
        <v>29</v>
      </c>
      <c r="B9" s="133"/>
      <c r="C9" s="22"/>
      <c r="D9" s="23"/>
      <c r="E9" s="24">
        <f>E7+E8</f>
        <v>19689259</v>
      </c>
      <c r="F9" s="70">
        <f>F7+F8</f>
        <v>19689259</v>
      </c>
      <c r="G9" s="24">
        <f>G7+G8</f>
        <v>0</v>
      </c>
      <c r="H9" s="69">
        <f t="shared" si="0"/>
        <v>100</v>
      </c>
      <c r="I9" s="42"/>
      <c r="J9" s="66"/>
      <c r="K9" s="99"/>
      <c r="L9" s="38"/>
      <c r="M9" s="55"/>
      <c r="N9" s="75"/>
      <c r="P9" s="34"/>
    </row>
    <row r="10" spans="1:16" ht="16.5" customHeight="1">
      <c r="A10" s="134" t="s">
        <v>32</v>
      </c>
      <c r="B10" s="135"/>
      <c r="C10" s="21" t="s">
        <v>20</v>
      </c>
      <c r="D10" s="20" t="s">
        <v>4</v>
      </c>
      <c r="E10" s="53">
        <v>7041293.71</v>
      </c>
      <c r="F10" s="52">
        <v>6882310.06</v>
      </c>
      <c r="G10" s="53">
        <f aca="true" t="shared" si="1" ref="G10:G20">E10-F10</f>
        <v>158983.65000000037</v>
      </c>
      <c r="H10" s="19">
        <f t="shared" si="0"/>
        <v>97.74212443695947</v>
      </c>
      <c r="I10" s="38"/>
      <c r="J10" s="38"/>
      <c r="K10" s="100"/>
      <c r="L10" s="38"/>
      <c r="M10" s="75"/>
      <c r="N10" s="75"/>
      <c r="P10" s="34"/>
    </row>
    <row r="11" spans="1:16" ht="16.5" customHeight="1">
      <c r="A11" s="136" t="s">
        <v>61</v>
      </c>
      <c r="B11" s="137"/>
      <c r="C11" s="110" t="s">
        <v>9</v>
      </c>
      <c r="D11" s="108" t="s">
        <v>62</v>
      </c>
      <c r="E11" s="105">
        <v>1879145</v>
      </c>
      <c r="F11" s="106">
        <v>1879145</v>
      </c>
      <c r="G11" s="105">
        <f>E11-F11</f>
        <v>0</v>
      </c>
      <c r="H11" s="103">
        <f t="shared" si="0"/>
        <v>100</v>
      </c>
      <c r="I11" s="38"/>
      <c r="J11" s="38"/>
      <c r="K11" s="100"/>
      <c r="L11" s="38"/>
      <c r="M11" s="75"/>
      <c r="N11" s="75"/>
      <c r="P11" s="34"/>
    </row>
    <row r="12" spans="1:16" ht="16.5" customHeight="1">
      <c r="A12" s="136" t="s">
        <v>61</v>
      </c>
      <c r="B12" s="137"/>
      <c r="C12" s="110" t="s">
        <v>20</v>
      </c>
      <c r="D12" s="104" t="s">
        <v>63</v>
      </c>
      <c r="E12" s="105">
        <v>605082</v>
      </c>
      <c r="F12" s="107">
        <v>605082</v>
      </c>
      <c r="G12" s="105">
        <f>E12-F12</f>
        <v>0</v>
      </c>
      <c r="H12" s="103">
        <f t="shared" si="0"/>
        <v>100</v>
      </c>
      <c r="I12" s="38"/>
      <c r="J12" s="38"/>
      <c r="K12" s="100"/>
      <c r="L12" s="38"/>
      <c r="M12" s="75"/>
      <c r="N12" s="75"/>
      <c r="P12" s="34"/>
    </row>
    <row r="13" spans="1:16" ht="24.75" customHeight="1">
      <c r="A13" s="119" t="s">
        <v>31</v>
      </c>
      <c r="B13" s="120"/>
      <c r="C13" s="21" t="s">
        <v>10</v>
      </c>
      <c r="D13" s="20" t="s">
        <v>18</v>
      </c>
      <c r="E13" s="53"/>
      <c r="F13" s="67"/>
      <c r="G13" s="53">
        <f t="shared" si="1"/>
        <v>0</v>
      </c>
      <c r="H13" s="19" t="e">
        <f t="shared" si="0"/>
        <v>#DIV/0!</v>
      </c>
      <c r="I13" s="38"/>
      <c r="J13" s="38"/>
      <c r="K13" s="101"/>
      <c r="L13" s="72"/>
      <c r="M13" s="34"/>
      <c r="N13" s="34"/>
      <c r="P13" s="34"/>
    </row>
    <row r="14" spans="1:18" ht="16.5" customHeight="1">
      <c r="A14" s="119" t="s">
        <v>33</v>
      </c>
      <c r="B14" s="120"/>
      <c r="C14" s="21" t="s">
        <v>11</v>
      </c>
      <c r="D14" s="20" t="s">
        <v>7</v>
      </c>
      <c r="E14" s="53">
        <v>2000</v>
      </c>
      <c r="F14" s="53">
        <v>2000</v>
      </c>
      <c r="G14" s="53">
        <f t="shared" si="1"/>
        <v>0</v>
      </c>
      <c r="H14" s="19">
        <f t="shared" si="0"/>
        <v>100</v>
      </c>
      <c r="I14" s="38"/>
      <c r="J14" s="38"/>
      <c r="K14" s="100"/>
      <c r="L14" s="72"/>
      <c r="M14" s="112"/>
      <c r="N14" s="113"/>
      <c r="P14" s="34"/>
      <c r="R14" s="34"/>
    </row>
    <row r="15" spans="1:16" ht="26.25" customHeight="1">
      <c r="A15" s="119" t="s">
        <v>34</v>
      </c>
      <c r="B15" s="120"/>
      <c r="C15" s="21" t="s">
        <v>10</v>
      </c>
      <c r="D15" s="20" t="s">
        <v>17</v>
      </c>
      <c r="E15" s="53">
        <v>470400.6</v>
      </c>
      <c r="F15" s="68">
        <v>470400.6</v>
      </c>
      <c r="G15" s="53">
        <f t="shared" si="1"/>
        <v>0</v>
      </c>
      <c r="H15" s="19">
        <f t="shared" si="0"/>
        <v>100</v>
      </c>
      <c r="I15" s="39"/>
      <c r="J15" s="59"/>
      <c r="K15" s="100"/>
      <c r="L15" s="72"/>
      <c r="M15" s="34"/>
      <c r="N15" s="111"/>
      <c r="P15" s="34"/>
    </row>
    <row r="16" spans="1:16" ht="27" customHeight="1">
      <c r="A16" s="119" t="s">
        <v>42</v>
      </c>
      <c r="B16" s="120"/>
      <c r="C16" s="21" t="s">
        <v>43</v>
      </c>
      <c r="D16" s="125" t="s">
        <v>14</v>
      </c>
      <c r="E16" s="126"/>
      <c r="F16" s="127"/>
      <c r="G16" s="53">
        <f t="shared" si="1"/>
        <v>0</v>
      </c>
      <c r="H16" s="19"/>
      <c r="I16" s="38"/>
      <c r="J16" s="38"/>
      <c r="K16" s="100"/>
      <c r="L16" s="72"/>
      <c r="M16" s="34"/>
      <c r="N16" s="111"/>
      <c r="P16" s="75"/>
    </row>
    <row r="17" spans="1:16" ht="20.25" customHeight="1">
      <c r="A17" s="76"/>
      <c r="B17" s="21"/>
      <c r="C17" s="21"/>
      <c r="D17" s="74" t="s">
        <v>52</v>
      </c>
      <c r="E17" s="53">
        <v>62880</v>
      </c>
      <c r="F17" s="87">
        <v>62880</v>
      </c>
      <c r="G17" s="53">
        <f t="shared" si="1"/>
        <v>0</v>
      </c>
      <c r="H17" s="19">
        <f>F17/E17*100</f>
        <v>100</v>
      </c>
      <c r="I17" s="38"/>
      <c r="J17" s="38"/>
      <c r="K17" s="101"/>
      <c r="L17" s="72"/>
      <c r="M17" s="34"/>
      <c r="N17" s="61"/>
      <c r="P17" s="75"/>
    </row>
    <row r="18" spans="1:14" ht="17.25" customHeight="1">
      <c r="A18" s="76"/>
      <c r="B18" s="21"/>
      <c r="C18" s="21"/>
      <c r="D18" s="74" t="s">
        <v>53</v>
      </c>
      <c r="E18" s="53">
        <v>11198</v>
      </c>
      <c r="F18" s="90">
        <v>11198</v>
      </c>
      <c r="G18" s="53">
        <f t="shared" si="1"/>
        <v>0</v>
      </c>
      <c r="H18" s="19">
        <f>F18/E18*100</f>
        <v>100</v>
      </c>
      <c r="I18" s="93"/>
      <c r="J18" s="93"/>
      <c r="K18" s="101"/>
      <c r="L18" s="114"/>
      <c r="M18" s="34"/>
      <c r="N18" s="17"/>
    </row>
    <row r="19" spans="1:14" ht="17.25" customHeight="1">
      <c r="A19" s="119"/>
      <c r="B19" s="120"/>
      <c r="C19" s="21"/>
      <c r="D19" s="94" t="s">
        <v>57</v>
      </c>
      <c r="E19" s="53">
        <v>27000</v>
      </c>
      <c r="F19" s="95">
        <v>27000</v>
      </c>
      <c r="G19" s="53">
        <f t="shared" si="1"/>
        <v>0</v>
      </c>
      <c r="H19" s="19">
        <f>F19/E19*100</f>
        <v>100</v>
      </c>
      <c r="I19" s="93"/>
      <c r="J19" s="93"/>
      <c r="K19" s="115"/>
      <c r="L19" s="114"/>
      <c r="M19" s="34"/>
      <c r="N19" s="111"/>
    </row>
    <row r="20" spans="1:14" ht="17.25" customHeight="1">
      <c r="A20" s="76"/>
      <c r="B20" s="21"/>
      <c r="C20" s="21"/>
      <c r="D20" s="74" t="s">
        <v>58</v>
      </c>
      <c r="E20" s="53">
        <v>14500</v>
      </c>
      <c r="F20" s="95">
        <v>14500</v>
      </c>
      <c r="G20" s="53">
        <f t="shared" si="1"/>
        <v>0</v>
      </c>
      <c r="H20" s="19">
        <f>F20/E20*100</f>
        <v>100</v>
      </c>
      <c r="I20" s="93"/>
      <c r="J20" s="93"/>
      <c r="K20" s="100"/>
      <c r="L20" s="114"/>
      <c r="M20" s="34"/>
      <c r="N20" s="61"/>
    </row>
    <row r="21" spans="1:14" ht="27.75" customHeight="1">
      <c r="A21" s="128"/>
      <c r="B21" s="120"/>
      <c r="C21" s="109" t="s">
        <v>44</v>
      </c>
      <c r="D21" s="129" t="s">
        <v>15</v>
      </c>
      <c r="E21" s="130"/>
      <c r="F21" s="131"/>
      <c r="G21" s="85">
        <f>E21-F21</f>
        <v>0</v>
      </c>
      <c r="H21" s="86"/>
      <c r="I21" s="93"/>
      <c r="J21" s="93"/>
      <c r="K21" s="101"/>
      <c r="L21" s="114"/>
      <c r="M21" s="34"/>
      <c r="N21" s="75"/>
    </row>
    <row r="22" spans="1:13" ht="16.5" customHeight="1">
      <c r="A22" s="54"/>
      <c r="B22" s="22"/>
      <c r="C22" s="21"/>
      <c r="D22" s="88" t="s">
        <v>36</v>
      </c>
      <c r="E22" s="89">
        <v>25650</v>
      </c>
      <c r="F22" s="92">
        <v>25650</v>
      </c>
      <c r="G22" s="89">
        <f>E22-F22</f>
        <v>0</v>
      </c>
      <c r="H22" s="86">
        <f aca="true" t="shared" si="2" ref="H22:H37">F22/E22*100</f>
        <v>100</v>
      </c>
      <c r="I22" s="93"/>
      <c r="J22" s="93"/>
      <c r="K22" s="101"/>
      <c r="L22" s="114"/>
      <c r="M22" s="34"/>
    </row>
    <row r="23" spans="1:14" ht="16.5" customHeight="1">
      <c r="A23" s="54"/>
      <c r="B23" s="22"/>
      <c r="C23" s="21"/>
      <c r="D23" s="88" t="s">
        <v>39</v>
      </c>
      <c r="E23" s="89">
        <v>37295</v>
      </c>
      <c r="F23" s="92">
        <v>37295</v>
      </c>
      <c r="G23" s="89">
        <f>E23-F23</f>
        <v>0</v>
      </c>
      <c r="H23" s="86">
        <f t="shared" si="2"/>
        <v>100</v>
      </c>
      <c r="I23" s="93"/>
      <c r="J23" s="93"/>
      <c r="K23" s="101"/>
      <c r="L23" s="114"/>
      <c r="M23" s="34"/>
      <c r="N23" s="34"/>
    </row>
    <row r="24" spans="1:14" ht="16.5" customHeight="1">
      <c r="A24" s="54"/>
      <c r="B24" s="22"/>
      <c r="C24" s="21"/>
      <c r="D24" s="88" t="s">
        <v>55</v>
      </c>
      <c r="E24" s="89">
        <v>16770.64</v>
      </c>
      <c r="F24" s="92">
        <v>16770.64</v>
      </c>
      <c r="G24" s="89">
        <f>E24-F24</f>
        <v>0</v>
      </c>
      <c r="H24" s="86">
        <f t="shared" si="2"/>
        <v>100</v>
      </c>
      <c r="I24" s="93"/>
      <c r="J24" s="93"/>
      <c r="K24" s="101"/>
      <c r="L24" s="114"/>
      <c r="M24" s="34"/>
      <c r="N24" s="34"/>
    </row>
    <row r="25" spans="1:13" ht="16.5" customHeight="1">
      <c r="A25" s="54"/>
      <c r="B25" s="22"/>
      <c r="C25" s="21"/>
      <c r="D25" s="74" t="s">
        <v>59</v>
      </c>
      <c r="E25" s="53">
        <v>7466.36</v>
      </c>
      <c r="F25" s="73">
        <v>7466.36</v>
      </c>
      <c r="G25" s="53">
        <f>E25-F25</f>
        <v>0</v>
      </c>
      <c r="H25" s="19">
        <f t="shared" si="2"/>
        <v>100</v>
      </c>
      <c r="I25" s="38"/>
      <c r="J25" s="38"/>
      <c r="K25" s="37"/>
      <c r="L25" s="72"/>
      <c r="M25" s="34"/>
    </row>
    <row r="26" spans="1:14" ht="16.5" customHeight="1">
      <c r="A26" s="54"/>
      <c r="B26" s="22"/>
      <c r="C26" s="21" t="s">
        <v>45</v>
      </c>
      <c r="D26" s="74" t="s">
        <v>54</v>
      </c>
      <c r="E26" s="53">
        <v>7250</v>
      </c>
      <c r="F26" s="53">
        <v>7250</v>
      </c>
      <c r="G26" s="53">
        <f aca="true" t="shared" si="3" ref="G26:G37">E26-F26</f>
        <v>0</v>
      </c>
      <c r="H26" s="19">
        <f t="shared" si="2"/>
        <v>100</v>
      </c>
      <c r="I26" s="38"/>
      <c r="J26" s="38"/>
      <c r="K26" s="102"/>
      <c r="L26" s="72"/>
      <c r="M26" s="34"/>
      <c r="N26" s="75"/>
    </row>
    <row r="27" spans="1:14" ht="16.5" customHeight="1">
      <c r="A27" s="54"/>
      <c r="B27" s="22"/>
      <c r="C27" s="21"/>
      <c r="D27" s="74" t="s">
        <v>56</v>
      </c>
      <c r="E27" s="53">
        <v>14240</v>
      </c>
      <c r="F27" s="53">
        <v>14240</v>
      </c>
      <c r="G27" s="53">
        <f t="shared" si="3"/>
        <v>0</v>
      </c>
      <c r="H27" s="19">
        <f t="shared" si="2"/>
        <v>100</v>
      </c>
      <c r="I27" s="38"/>
      <c r="J27" s="38"/>
      <c r="K27" s="64"/>
      <c r="L27" s="72"/>
      <c r="M27" s="34"/>
      <c r="N27" s="34"/>
    </row>
    <row r="28" spans="1:13" ht="21.75" customHeight="1">
      <c r="A28" s="117" t="s">
        <v>41</v>
      </c>
      <c r="B28" s="118"/>
      <c r="C28" s="80"/>
      <c r="D28" s="81"/>
      <c r="E28" s="82">
        <f>E17+E18+E19+E20+E22+E23+E24+E25+E26+E27</f>
        <v>224250</v>
      </c>
      <c r="F28" s="84">
        <f>F17+F18+F22+F23+F24+F20+F27+F25+F19+F26</f>
        <v>224250</v>
      </c>
      <c r="G28" s="82">
        <f>E28-F28</f>
        <v>0</v>
      </c>
      <c r="H28" s="83">
        <f t="shared" si="2"/>
        <v>100</v>
      </c>
      <c r="I28" s="38"/>
      <c r="J28" s="38"/>
      <c r="K28" s="37"/>
      <c r="L28" s="91"/>
      <c r="M28" s="34"/>
    </row>
    <row r="29" spans="1:13" ht="16.5" customHeight="1">
      <c r="A29" s="119" t="s">
        <v>46</v>
      </c>
      <c r="B29" s="120"/>
      <c r="C29" s="21" t="s">
        <v>45</v>
      </c>
      <c r="D29" s="121" t="s">
        <v>25</v>
      </c>
      <c r="E29" s="122"/>
      <c r="F29" s="123"/>
      <c r="G29" s="53">
        <f t="shared" si="3"/>
        <v>0</v>
      </c>
      <c r="H29" s="19" t="e">
        <f t="shared" si="2"/>
        <v>#DIV/0!</v>
      </c>
      <c r="I29" s="38"/>
      <c r="J29" s="38"/>
      <c r="K29" s="64"/>
      <c r="L29" s="72"/>
      <c r="M29" s="34"/>
    </row>
    <row r="30" spans="1:14" ht="16.5" customHeight="1">
      <c r="A30" s="76"/>
      <c r="B30" s="21"/>
      <c r="C30" s="21"/>
      <c r="D30" s="78" t="s">
        <v>37</v>
      </c>
      <c r="E30" s="79">
        <v>4500</v>
      </c>
      <c r="F30" s="79">
        <v>4500</v>
      </c>
      <c r="G30" s="79">
        <f t="shared" si="3"/>
        <v>0</v>
      </c>
      <c r="H30" s="77">
        <f t="shared" si="2"/>
        <v>100</v>
      </c>
      <c r="I30" s="38"/>
      <c r="J30" s="38"/>
      <c r="K30" s="64"/>
      <c r="L30" s="72"/>
      <c r="M30" s="34"/>
      <c r="N30" s="1"/>
    </row>
    <row r="31" spans="1:14" ht="16.5" customHeight="1">
      <c r="A31" s="76"/>
      <c r="B31" s="21"/>
      <c r="C31" s="21"/>
      <c r="D31" s="78" t="s">
        <v>38</v>
      </c>
      <c r="E31" s="79">
        <v>4500</v>
      </c>
      <c r="F31" s="79">
        <v>4500</v>
      </c>
      <c r="G31" s="79">
        <f t="shared" si="3"/>
        <v>0</v>
      </c>
      <c r="H31" s="77">
        <f t="shared" si="2"/>
        <v>100</v>
      </c>
      <c r="I31" s="38"/>
      <c r="J31" s="38"/>
      <c r="K31" s="64"/>
      <c r="L31" s="72"/>
      <c r="M31" s="34"/>
      <c r="N31" s="1"/>
    </row>
    <row r="32" spans="1:14" ht="16.5" customHeight="1">
      <c r="A32" s="76"/>
      <c r="B32" s="21"/>
      <c r="C32" s="21"/>
      <c r="D32" s="78" t="s">
        <v>47</v>
      </c>
      <c r="E32" s="79">
        <v>4500</v>
      </c>
      <c r="F32" s="79">
        <v>4500</v>
      </c>
      <c r="G32" s="79">
        <f t="shared" si="3"/>
        <v>0</v>
      </c>
      <c r="H32" s="77">
        <f t="shared" si="2"/>
        <v>100</v>
      </c>
      <c r="I32" s="38"/>
      <c r="J32" s="38"/>
      <c r="K32" s="37"/>
      <c r="L32" s="72"/>
      <c r="M32" s="34"/>
      <c r="N32" s="1"/>
    </row>
    <row r="33" spans="1:13" ht="16.5" customHeight="1">
      <c r="A33" s="76"/>
      <c r="B33" s="21"/>
      <c r="C33" s="21"/>
      <c r="D33" s="88" t="s">
        <v>48</v>
      </c>
      <c r="E33" s="89">
        <v>790</v>
      </c>
      <c r="F33" s="89">
        <v>790</v>
      </c>
      <c r="G33" s="89">
        <f t="shared" si="3"/>
        <v>0</v>
      </c>
      <c r="H33" s="86">
        <f t="shared" si="2"/>
        <v>100</v>
      </c>
      <c r="I33" s="38"/>
      <c r="J33" s="38"/>
      <c r="K33" s="37"/>
      <c r="L33" s="72"/>
      <c r="M33" s="34"/>
    </row>
    <row r="34" spans="1:13" ht="16.5" customHeight="1">
      <c r="A34" s="76"/>
      <c r="B34" s="21"/>
      <c r="C34" s="21"/>
      <c r="D34" s="78" t="s">
        <v>49</v>
      </c>
      <c r="E34" s="79">
        <v>4900</v>
      </c>
      <c r="F34" s="79">
        <v>4900</v>
      </c>
      <c r="G34" s="79">
        <f t="shared" si="3"/>
        <v>0</v>
      </c>
      <c r="H34" s="77">
        <f t="shared" si="2"/>
        <v>100</v>
      </c>
      <c r="I34" s="38"/>
      <c r="J34" s="93"/>
      <c r="K34" s="37"/>
      <c r="L34" s="72"/>
      <c r="M34" s="34"/>
    </row>
    <row r="35" spans="1:14" ht="16.5" customHeight="1">
      <c r="A35" s="76"/>
      <c r="B35" s="21"/>
      <c r="C35" s="21"/>
      <c r="D35" s="88" t="s">
        <v>51</v>
      </c>
      <c r="E35" s="89">
        <v>960</v>
      </c>
      <c r="F35" s="89">
        <v>960</v>
      </c>
      <c r="G35" s="89">
        <f t="shared" si="3"/>
        <v>0</v>
      </c>
      <c r="H35" s="86">
        <f t="shared" si="2"/>
        <v>100</v>
      </c>
      <c r="I35" s="38"/>
      <c r="J35" s="38"/>
      <c r="K35" s="64"/>
      <c r="L35" s="72"/>
      <c r="M35" s="34"/>
      <c r="N35" s="98"/>
    </row>
    <row r="36" spans="1:14" ht="16.5" customHeight="1">
      <c r="A36" s="76"/>
      <c r="B36" s="21"/>
      <c r="C36" s="21"/>
      <c r="D36" s="78" t="s">
        <v>50</v>
      </c>
      <c r="E36" s="79">
        <v>4500</v>
      </c>
      <c r="F36" s="79">
        <v>4500</v>
      </c>
      <c r="G36" s="79">
        <f t="shared" si="3"/>
        <v>0</v>
      </c>
      <c r="H36" s="77">
        <f t="shared" si="2"/>
        <v>100</v>
      </c>
      <c r="I36" s="38"/>
      <c r="J36" s="38"/>
      <c r="K36" s="37"/>
      <c r="L36" s="72"/>
      <c r="M36" s="34"/>
      <c r="N36" s="1"/>
    </row>
    <row r="37" spans="1:14" ht="16.5" customHeight="1">
      <c r="A37" s="76"/>
      <c r="B37" s="21"/>
      <c r="C37" s="21"/>
      <c r="D37" s="88" t="s">
        <v>60</v>
      </c>
      <c r="E37" s="89">
        <v>4350</v>
      </c>
      <c r="F37" s="89">
        <v>4350</v>
      </c>
      <c r="G37" s="89">
        <f t="shared" si="3"/>
        <v>0</v>
      </c>
      <c r="H37" s="86">
        <f t="shared" si="2"/>
        <v>100</v>
      </c>
      <c r="I37" s="38"/>
      <c r="J37" s="38"/>
      <c r="K37" s="37"/>
      <c r="L37" s="72"/>
      <c r="M37" s="34"/>
      <c r="N37" s="96"/>
    </row>
    <row r="38" spans="1:14" ht="25.5" customHeight="1">
      <c r="A38" s="117" t="s">
        <v>40</v>
      </c>
      <c r="B38" s="118"/>
      <c r="C38" s="80"/>
      <c r="D38" s="81"/>
      <c r="E38" s="82">
        <f>E30+E31+E32+E33+E34+E35+E36+E37</f>
        <v>29000</v>
      </c>
      <c r="F38" s="84">
        <f>F30+F31+F32+F33+F34+F35+F36+F37</f>
        <v>29000</v>
      </c>
      <c r="G38" s="82">
        <f>E38-F38</f>
        <v>0</v>
      </c>
      <c r="H38" s="83">
        <f>F38/E38*100</f>
        <v>100</v>
      </c>
      <c r="I38" s="38"/>
      <c r="J38" s="38"/>
      <c r="K38" s="37"/>
      <c r="L38" s="91"/>
      <c r="M38" s="34"/>
      <c r="N38" s="34"/>
    </row>
    <row r="39" spans="1:13" ht="16.5" customHeight="1">
      <c r="A39" s="76"/>
      <c r="B39" s="21"/>
      <c r="C39" s="21"/>
      <c r="D39" s="20"/>
      <c r="E39" s="53"/>
      <c r="F39" s="53"/>
      <c r="G39" s="53"/>
      <c r="H39" s="19"/>
      <c r="I39" s="38"/>
      <c r="J39" s="38"/>
      <c r="K39" s="37"/>
      <c r="L39" s="72"/>
      <c r="M39" s="34"/>
    </row>
    <row r="40" spans="1:13" ht="16.5" customHeight="1">
      <c r="A40" s="119" t="s">
        <v>31</v>
      </c>
      <c r="B40" s="120"/>
      <c r="C40" s="21" t="s">
        <v>27</v>
      </c>
      <c r="D40" s="20" t="s">
        <v>28</v>
      </c>
      <c r="E40" s="53"/>
      <c r="F40" s="53"/>
      <c r="G40" s="53">
        <f>E40-F40</f>
        <v>0</v>
      </c>
      <c r="H40" s="19" t="e">
        <f>F40/E40*100</f>
        <v>#DIV/0!</v>
      </c>
      <c r="I40" s="38"/>
      <c r="J40" s="38"/>
      <c r="K40" s="37"/>
      <c r="L40" s="72"/>
      <c r="M40" s="34"/>
    </row>
    <row r="41" spans="1:13" ht="12.75">
      <c r="A41" s="4"/>
      <c r="B41" s="4"/>
      <c r="C41" s="4"/>
      <c r="D41" s="5"/>
      <c r="E41" s="6"/>
      <c r="F41" s="6"/>
      <c r="G41" s="7"/>
      <c r="H41" s="8"/>
      <c r="M41" s="49"/>
    </row>
    <row r="42" spans="1:13" ht="12.75">
      <c r="A42" s="124" t="s">
        <v>5</v>
      </c>
      <c r="B42" s="124"/>
      <c r="C42" s="124"/>
      <c r="D42" s="124"/>
      <c r="E42" s="31">
        <f>E9+E10+E14+E15+E28+E38+E11+E12</f>
        <v>29940430.310000002</v>
      </c>
      <c r="F42" s="32">
        <f>F9+F10+F14+F15+F28+F38+F11+F12</f>
        <v>29781446.66</v>
      </c>
      <c r="G42" s="32">
        <f>G9+G10+G11+G12+G15+G14+G17+G18+G19+G20+G22+G23+G24+G25+G26+G27+G30+G31+G32+G33+G34+G35+G36+G37</f>
        <v>158983.65000000037</v>
      </c>
      <c r="H42" s="58">
        <f>F42/E42*100</f>
        <v>99.46900011671875</v>
      </c>
      <c r="I42" s="16"/>
      <c r="J42" s="16"/>
      <c r="K42" s="14"/>
      <c r="L42" s="34"/>
      <c r="M42" s="34"/>
    </row>
    <row r="43" spans="1:13" ht="12.75" customHeight="1">
      <c r="A43" s="9"/>
      <c r="B43" s="9"/>
      <c r="C43" s="9"/>
      <c r="D43" s="9"/>
      <c r="E43" s="10"/>
      <c r="F43" s="10" t="s">
        <v>30</v>
      </c>
      <c r="G43" s="10"/>
      <c r="H43" s="11"/>
      <c r="I43" s="3"/>
      <c r="J43" s="3"/>
      <c r="M43" s="49"/>
    </row>
    <row r="44" spans="1:11" ht="12.75">
      <c r="A44" s="12"/>
      <c r="B44" s="12"/>
      <c r="C44" s="12"/>
      <c r="D44" s="12"/>
      <c r="E44" s="13"/>
      <c r="F44" s="13"/>
      <c r="G44" s="14"/>
      <c r="H44" s="15"/>
      <c r="I44" s="51"/>
      <c r="J44" s="3"/>
      <c r="K44" s="34"/>
    </row>
    <row r="45" spans="1:13" ht="17.25" customHeight="1">
      <c r="A45" s="116" t="s">
        <v>6</v>
      </c>
      <c r="B45" s="116"/>
      <c r="C45" s="116"/>
      <c r="D45" s="28"/>
      <c r="E45" s="29"/>
      <c r="F45" s="30" t="s">
        <v>8</v>
      </c>
      <c r="G45" s="16"/>
      <c r="H45" s="15"/>
      <c r="I45" s="3"/>
      <c r="J45" s="3"/>
      <c r="M45" s="34"/>
    </row>
    <row r="46" spans="1:13" ht="21" customHeight="1">
      <c r="A46" s="17"/>
      <c r="B46" s="17"/>
      <c r="C46" s="17"/>
      <c r="D46" s="17"/>
      <c r="E46" s="2"/>
      <c r="F46" s="3"/>
      <c r="G46" s="3"/>
      <c r="H46" s="3"/>
      <c r="I46" s="51"/>
      <c r="J46" s="51"/>
      <c r="M46" s="34"/>
    </row>
    <row r="47" spans="1:11" ht="12.75">
      <c r="A47" s="17"/>
      <c r="B47" s="18"/>
      <c r="C47" s="18"/>
      <c r="D47" s="17"/>
      <c r="E47" s="61"/>
      <c r="F47" s="61"/>
      <c r="G47" s="61"/>
      <c r="H47" s="17"/>
      <c r="I47" s="17"/>
      <c r="J47" s="2"/>
      <c r="K47" s="34"/>
    </row>
    <row r="48" spans="2:9" ht="12.75">
      <c r="B48" s="1"/>
      <c r="C48" s="1"/>
      <c r="F48" s="56"/>
      <c r="G48" s="34"/>
      <c r="I48" s="3"/>
    </row>
    <row r="49" spans="5:10" ht="12.75">
      <c r="E49" s="35"/>
      <c r="F49" s="62"/>
      <c r="G49" s="63"/>
      <c r="I49" s="34"/>
      <c r="J49" s="34"/>
    </row>
    <row r="50" spans="5:6" ht="12.75">
      <c r="E50" s="33"/>
      <c r="F50" s="33"/>
    </row>
    <row r="51" spans="1:6" ht="12.75">
      <c r="A51" s="2"/>
      <c r="B51" s="2"/>
      <c r="C51" s="2"/>
      <c r="F51" s="34"/>
    </row>
    <row r="52" ht="12.75">
      <c r="J52" s="34"/>
    </row>
  </sheetData>
  <sheetProtection/>
  <mergeCells count="26">
    <mergeCell ref="A2:H2"/>
    <mergeCell ref="A3:H3"/>
    <mergeCell ref="B4:D4"/>
    <mergeCell ref="A5:D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D16:F16"/>
    <mergeCell ref="A19:B19"/>
    <mergeCell ref="A21:B21"/>
    <mergeCell ref="D21:F21"/>
    <mergeCell ref="A45:C45"/>
    <mergeCell ref="A28:B28"/>
    <mergeCell ref="A29:B29"/>
    <mergeCell ref="D29:F29"/>
    <mergeCell ref="A38:B38"/>
    <mergeCell ref="A40:B40"/>
    <mergeCell ref="A42:D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Методист</cp:lastModifiedBy>
  <cp:lastPrinted>2020-03-18T07:55:56Z</cp:lastPrinted>
  <dcterms:created xsi:type="dcterms:W3CDTF">2010-04-05T06:23:17Z</dcterms:created>
  <dcterms:modified xsi:type="dcterms:W3CDTF">2024-01-23T05:05:32Z</dcterms:modified>
  <cp:category/>
  <cp:version/>
  <cp:contentType/>
  <cp:contentStatus/>
</cp:coreProperties>
</file>